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75" yWindow="465" windowWidth="15315" windowHeight="111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4" i="1" l="1"/>
  <c r="E42" i="1" l="1"/>
  <c r="E43" i="1" s="1"/>
  <c r="E22" i="1"/>
  <c r="E23" i="1" s="1"/>
  <c r="E30" i="1"/>
  <c r="E31" i="1" s="1"/>
  <c r="E37" i="1"/>
  <c r="E38" i="1" s="1"/>
  <c r="E44" i="1" l="1"/>
  <c r="E45" i="1"/>
  <c r="E47" i="1" s="1"/>
  <c r="E48" i="1" l="1"/>
</calcChain>
</file>

<file path=xl/sharedStrings.xml><?xml version="1.0" encoding="utf-8"?>
<sst xmlns="http://schemas.openxmlformats.org/spreadsheetml/2006/main" count="60" uniqueCount="58">
  <si>
    <t>Code thesis</t>
  </si>
  <si>
    <t>Name student</t>
  </si>
  <si>
    <t>Registration number</t>
  </si>
  <si>
    <t>Study programme</t>
  </si>
  <si>
    <t>Specialisation</t>
  </si>
  <si>
    <t>Short title thesis</t>
  </si>
  <si>
    <t>Supervisor chair group</t>
  </si>
  <si>
    <t>Second reviewer/examiner</t>
  </si>
  <si>
    <t>Signature</t>
  </si>
  <si>
    <t>grading</t>
  </si>
  <si>
    <t>relative</t>
  </si>
  <si>
    <t>1 Commitment and perseverance</t>
  </si>
  <si>
    <t>2 Initiative and creativity</t>
  </si>
  <si>
    <t>3 Independence</t>
  </si>
  <si>
    <t>2 Theoretical underpinning, use of literature</t>
  </si>
  <si>
    <t>6 Writing skills</t>
  </si>
  <si>
    <t>2 Verbal presentation and defence</t>
  </si>
  <si>
    <t>1 Defence of the thesis</t>
  </si>
  <si>
    <t>2 Knowledge of study domain</t>
  </si>
  <si>
    <t>1 Relevance research, clearness goals, delineation research</t>
  </si>
  <si>
    <t>1 Graphical presentation</t>
  </si>
  <si>
    <t>Thesis evaluation Wageningen University</t>
  </si>
  <si>
    <t>Supervisor outside chair group (if so)</t>
  </si>
  <si>
    <t>Date examination</t>
  </si>
  <si>
    <t>3 Use of methods and data</t>
  </si>
  <si>
    <t>4 Critical reflection on the research performed (discussion)</t>
  </si>
  <si>
    <t>5 Clarity of conclusions and recommendations</t>
  </si>
  <si>
    <t>Comment by supervisor</t>
  </si>
  <si>
    <t>Comment by 2nd reviewer/examiner</t>
  </si>
  <si>
    <t>4 Efficiency in working with data</t>
  </si>
  <si>
    <t>5 Handling supervisor's comments and development of research skills</t>
  </si>
  <si>
    <t>6 Keeping to the time schedule</t>
  </si>
  <si>
    <t>mark 1-10</t>
  </si>
  <si>
    <t>weight *</t>
  </si>
  <si>
    <t>Research competence (30-60%) *</t>
  </si>
  <si>
    <t>Thesis report (30-60%) *</t>
  </si>
  <si>
    <t>Colloquium (5%) *</t>
  </si>
  <si>
    <t>Examination (5%) *</t>
  </si>
  <si>
    <t>(Minimum of 5.5 required)</t>
  </si>
  <si>
    <t>(Minimum of 5 required)</t>
  </si>
  <si>
    <r>
      <t xml:space="preserve">TOTAL </t>
    </r>
    <r>
      <rPr>
        <sz val="10"/>
        <rFont val="Arial"/>
        <family val="2"/>
      </rPr>
      <t>(rounded to 2 decimal places)</t>
    </r>
  </si>
  <si>
    <t>Note:</t>
  </si>
  <si>
    <r>
      <t>FINAL GRADE</t>
    </r>
    <r>
      <rPr>
        <sz val="10"/>
        <rFont val="Arial"/>
        <family val="2"/>
      </rPr>
      <t xml:space="preserve"> (Minimum of 5.5 required **)</t>
    </r>
  </si>
  <si>
    <t>** Passing by FINAL GRADE only when all other minimum requirements have been met too!</t>
  </si>
  <si>
    <t>Final Grade rounded to whole numbers for Total Score &lt; 6.0 and to halves (0.5) when Total Score &gt;= 6.0</t>
  </si>
  <si>
    <t>* Choose rel. weights to a total of 100%</t>
  </si>
  <si>
    <t>Name chairgroup (incl. three letter code)</t>
  </si>
  <si>
    <t>Fill out the single lined fields. Use a comma or a point as decimal sign, depending on the language chosen (default UK).</t>
  </si>
  <si>
    <t>Extensive comments by supervisor and 2nd reviewer/examiner on next page</t>
  </si>
  <si>
    <t>NOTE: this form, including the signatures, needs to be archived for 7 years for visitation purposes</t>
  </si>
  <si>
    <t>Final report handed in (NO/YES)</t>
  </si>
  <si>
    <t>Abstract handed in (NO/YES)</t>
  </si>
  <si>
    <t>for data management archive H&amp;PP</t>
  </si>
  <si>
    <t>Horticulture &amp; Product Physiology (HPP)</t>
  </si>
  <si>
    <t>HPP-804.....</t>
  </si>
  <si>
    <t>Check report-data-logbook-abstract</t>
  </si>
  <si>
    <t>Experiment logbook handed in (NO/YES)</t>
  </si>
  <si>
    <t>Data handed in, according to format DMP-HPP (NO/YES)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</si>
</sst>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color rgb="FFFF0000"/>
      <name val="Arial"/>
      <family val="2"/>
    </font>
    <font>
      <b/>
      <sz val="11"/>
      <color rgb="FFFF0000"/>
      <name val="Arial"/>
      <family val="2"/>
    </font>
    <font>
      <b/>
      <sz val="9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1" xfId="0" applyFont="1" applyFill="1" applyBorder="1"/>
    <xf numFmtId="0" fontId="2" fillId="3" borderId="0" xfId="0" applyFont="1" applyFill="1"/>
    <xf numFmtId="0" fontId="2" fillId="0" borderId="0" xfId="0" applyFont="1" applyFill="1"/>
    <xf numFmtId="0" fontId="0" fillId="0" borderId="0" xfId="0" applyFill="1"/>
    <xf numFmtId="0" fontId="3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4" fillId="0" borderId="0" xfId="0" applyFont="1" applyFill="1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4" borderId="0" xfId="0" applyFont="1" applyFill="1"/>
    <xf numFmtId="0" fontId="4" fillId="5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/>
    </xf>
    <xf numFmtId="9" fontId="5" fillId="2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quotePrefix="1" applyFont="1"/>
    <xf numFmtId="0" fontId="4" fillId="0" borderId="0" xfId="0" applyFont="1" applyAlignment="1">
      <alignment horizontal="right"/>
    </xf>
    <xf numFmtId="164" fontId="5" fillId="0" borderId="0" xfId="0" applyNumberFormat="1" applyFont="1" applyFill="1" applyBorder="1" applyAlignment="1">
      <alignment horizontal="center"/>
    </xf>
    <xf numFmtId="1" fontId="3" fillId="2" borderId="1" xfId="0" applyNumberFormat="1" applyFont="1" applyFill="1" applyBorder="1"/>
    <xf numFmtId="164" fontId="5" fillId="6" borderId="5" xfId="0" applyNumberFormat="1" applyFont="1" applyFill="1" applyBorder="1" applyAlignment="1">
      <alignment horizontal="center"/>
    </xf>
    <xf numFmtId="164" fontId="4" fillId="6" borderId="6" xfId="0" applyNumberFormat="1" applyFont="1" applyFill="1" applyBorder="1" applyAlignment="1">
      <alignment horizontal="left"/>
    </xf>
    <xf numFmtId="164" fontId="5" fillId="6" borderId="7" xfId="0" applyNumberFormat="1" applyFont="1" applyFill="1" applyBorder="1" applyAlignment="1">
      <alignment horizontal="center"/>
    </xf>
    <xf numFmtId="2" fontId="4" fillId="6" borderId="8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center" readingOrder="1"/>
    </xf>
    <xf numFmtId="164" fontId="4" fillId="6" borderId="8" xfId="0" applyNumberFormat="1" applyFont="1" applyFill="1" applyBorder="1" applyAlignment="1">
      <alignment horizontal="center"/>
    </xf>
    <xf numFmtId="0" fontId="5" fillId="0" borderId="1" xfId="0" applyFont="1" applyBorder="1"/>
    <xf numFmtId="0" fontId="1" fillId="0" borderId="0" xfId="0" applyFont="1" applyProtection="1">
      <protection locked="0"/>
    </xf>
    <xf numFmtId="0" fontId="5" fillId="0" borderId="0" xfId="0" applyFont="1" applyProtection="1"/>
    <xf numFmtId="0" fontId="2" fillId="0" borderId="0" xfId="0" applyFont="1" applyFill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2" fontId="8" fillId="0" borderId="0" xfId="0" applyNumberFormat="1" applyFont="1" applyAlignment="1" applyProtection="1">
      <alignment horizontal="right"/>
      <protection locked="0"/>
    </xf>
    <xf numFmtId="0" fontId="2" fillId="7" borderId="0" xfId="0" applyFont="1" applyFill="1" applyProtection="1">
      <protection locked="0"/>
    </xf>
    <xf numFmtId="0" fontId="1" fillId="7" borderId="0" xfId="0" applyFont="1" applyFill="1" applyBorder="1" applyProtection="1">
      <protection locked="0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2" fillId="2" borderId="1" xfId="0" applyFont="1" applyFill="1" applyBorder="1"/>
    <xf numFmtId="164" fontId="5" fillId="8" borderId="5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1"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99"/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20</xdr:row>
      <xdr:rowOff>95250</xdr:rowOff>
    </xdr:from>
    <xdr:to>
      <xdr:col>4</xdr:col>
      <xdr:colOff>0</xdr:colOff>
      <xdr:row>21</xdr:row>
      <xdr:rowOff>76200</xdr:rowOff>
    </xdr:to>
    <xdr:sp macro="" textlink="">
      <xdr:nvSpPr>
        <xdr:cNvPr id="1698" name="Line 7"/>
        <xdr:cNvSpPr>
          <a:spLocks noChangeShapeType="1"/>
        </xdr:cNvSpPr>
      </xdr:nvSpPr>
      <xdr:spPr bwMode="auto">
        <a:xfrm>
          <a:off x="5372100" y="4057650"/>
          <a:ext cx="3143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85725</xdr:rowOff>
    </xdr:from>
    <xdr:to>
      <xdr:col>3</xdr:col>
      <xdr:colOff>304800</xdr:colOff>
      <xdr:row>21</xdr:row>
      <xdr:rowOff>85725</xdr:rowOff>
    </xdr:to>
    <xdr:sp macro="" textlink="">
      <xdr:nvSpPr>
        <xdr:cNvPr id="1699" name="Line 8"/>
        <xdr:cNvSpPr>
          <a:spLocks noChangeShapeType="1"/>
        </xdr:cNvSpPr>
      </xdr:nvSpPr>
      <xdr:spPr bwMode="auto">
        <a:xfrm>
          <a:off x="5372100" y="4219575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95250</xdr:rowOff>
    </xdr:from>
    <xdr:to>
      <xdr:col>3</xdr:col>
      <xdr:colOff>304800</xdr:colOff>
      <xdr:row>23</xdr:row>
      <xdr:rowOff>76200</xdr:rowOff>
    </xdr:to>
    <xdr:sp macro="" textlink="">
      <xdr:nvSpPr>
        <xdr:cNvPr id="1700" name="Line 9"/>
        <xdr:cNvSpPr>
          <a:spLocks noChangeShapeType="1"/>
        </xdr:cNvSpPr>
      </xdr:nvSpPr>
      <xdr:spPr bwMode="auto">
        <a:xfrm flipV="1">
          <a:off x="5372100" y="4229100"/>
          <a:ext cx="30480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21</xdr:row>
      <xdr:rowOff>95250</xdr:rowOff>
    </xdr:from>
    <xdr:to>
      <xdr:col>4</xdr:col>
      <xdr:colOff>0</xdr:colOff>
      <xdr:row>24</xdr:row>
      <xdr:rowOff>66675</xdr:rowOff>
    </xdr:to>
    <xdr:sp macro="" textlink="">
      <xdr:nvSpPr>
        <xdr:cNvPr id="1701" name="Line 10"/>
        <xdr:cNvSpPr>
          <a:spLocks noChangeShapeType="1"/>
        </xdr:cNvSpPr>
      </xdr:nvSpPr>
      <xdr:spPr bwMode="auto">
        <a:xfrm flipV="1">
          <a:off x="5381625" y="4229100"/>
          <a:ext cx="304800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85725</xdr:rowOff>
    </xdr:from>
    <xdr:to>
      <xdr:col>4</xdr:col>
      <xdr:colOff>0</xdr:colOff>
      <xdr:row>29</xdr:row>
      <xdr:rowOff>85725</xdr:rowOff>
    </xdr:to>
    <xdr:sp macro="" textlink="">
      <xdr:nvSpPr>
        <xdr:cNvPr id="1702" name="Line 12"/>
        <xdr:cNvSpPr>
          <a:spLocks noChangeShapeType="1"/>
        </xdr:cNvSpPr>
      </xdr:nvSpPr>
      <xdr:spPr bwMode="auto">
        <a:xfrm>
          <a:off x="5372100" y="5219700"/>
          <a:ext cx="31432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95250</xdr:rowOff>
    </xdr:from>
    <xdr:to>
      <xdr:col>4</xdr:col>
      <xdr:colOff>0</xdr:colOff>
      <xdr:row>29</xdr:row>
      <xdr:rowOff>85725</xdr:rowOff>
    </xdr:to>
    <xdr:sp macro="" textlink="">
      <xdr:nvSpPr>
        <xdr:cNvPr id="1703" name="Line 13"/>
        <xdr:cNvSpPr>
          <a:spLocks noChangeShapeType="1"/>
        </xdr:cNvSpPr>
      </xdr:nvSpPr>
      <xdr:spPr bwMode="auto">
        <a:xfrm>
          <a:off x="5372100" y="5391150"/>
          <a:ext cx="3143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85725</xdr:rowOff>
    </xdr:from>
    <xdr:to>
      <xdr:col>4</xdr:col>
      <xdr:colOff>0</xdr:colOff>
      <xdr:row>29</xdr:row>
      <xdr:rowOff>95250</xdr:rowOff>
    </xdr:to>
    <xdr:sp macro="" textlink="">
      <xdr:nvSpPr>
        <xdr:cNvPr id="1704" name="Line 14"/>
        <xdr:cNvSpPr>
          <a:spLocks noChangeShapeType="1"/>
        </xdr:cNvSpPr>
      </xdr:nvSpPr>
      <xdr:spPr bwMode="auto">
        <a:xfrm flipV="1">
          <a:off x="5372100" y="5553075"/>
          <a:ext cx="3143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85725</xdr:rowOff>
    </xdr:from>
    <xdr:to>
      <xdr:col>4</xdr:col>
      <xdr:colOff>0</xdr:colOff>
      <xdr:row>30</xdr:row>
      <xdr:rowOff>85725</xdr:rowOff>
    </xdr:to>
    <xdr:sp macro="" textlink="">
      <xdr:nvSpPr>
        <xdr:cNvPr id="1705" name="Line 15"/>
        <xdr:cNvSpPr>
          <a:spLocks noChangeShapeType="1"/>
        </xdr:cNvSpPr>
      </xdr:nvSpPr>
      <xdr:spPr bwMode="auto">
        <a:xfrm flipV="1">
          <a:off x="5372100" y="5553075"/>
          <a:ext cx="314325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85725</xdr:rowOff>
    </xdr:from>
    <xdr:to>
      <xdr:col>4</xdr:col>
      <xdr:colOff>0</xdr:colOff>
      <xdr:row>31</xdr:row>
      <xdr:rowOff>85725</xdr:rowOff>
    </xdr:to>
    <xdr:sp macro="" textlink="">
      <xdr:nvSpPr>
        <xdr:cNvPr id="1706" name="Line 16"/>
        <xdr:cNvSpPr>
          <a:spLocks noChangeShapeType="1"/>
        </xdr:cNvSpPr>
      </xdr:nvSpPr>
      <xdr:spPr bwMode="auto">
        <a:xfrm flipV="1">
          <a:off x="5372100" y="5553075"/>
          <a:ext cx="31432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85725</xdr:rowOff>
    </xdr:from>
    <xdr:to>
      <xdr:col>4</xdr:col>
      <xdr:colOff>0</xdr:colOff>
      <xdr:row>32</xdr:row>
      <xdr:rowOff>76200</xdr:rowOff>
    </xdr:to>
    <xdr:sp macro="" textlink="">
      <xdr:nvSpPr>
        <xdr:cNvPr id="1707" name="Line 17"/>
        <xdr:cNvSpPr>
          <a:spLocks noChangeShapeType="1"/>
        </xdr:cNvSpPr>
      </xdr:nvSpPr>
      <xdr:spPr bwMode="auto">
        <a:xfrm flipV="1">
          <a:off x="5372100" y="5553075"/>
          <a:ext cx="314325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35</xdr:row>
      <xdr:rowOff>85725</xdr:rowOff>
    </xdr:from>
    <xdr:to>
      <xdr:col>4</xdr:col>
      <xdr:colOff>0</xdr:colOff>
      <xdr:row>36</xdr:row>
      <xdr:rowOff>85725</xdr:rowOff>
    </xdr:to>
    <xdr:sp macro="" textlink="">
      <xdr:nvSpPr>
        <xdr:cNvPr id="1708" name="Line 19"/>
        <xdr:cNvSpPr>
          <a:spLocks noChangeShapeType="1"/>
        </xdr:cNvSpPr>
      </xdr:nvSpPr>
      <xdr:spPr bwMode="auto">
        <a:xfrm>
          <a:off x="5372100" y="6553200"/>
          <a:ext cx="31432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36</xdr:row>
      <xdr:rowOff>85725</xdr:rowOff>
    </xdr:from>
    <xdr:to>
      <xdr:col>4</xdr:col>
      <xdr:colOff>0</xdr:colOff>
      <xdr:row>36</xdr:row>
      <xdr:rowOff>85725</xdr:rowOff>
    </xdr:to>
    <xdr:sp macro="" textlink="">
      <xdr:nvSpPr>
        <xdr:cNvPr id="1709" name="Line 20"/>
        <xdr:cNvSpPr>
          <a:spLocks noChangeShapeType="1"/>
        </xdr:cNvSpPr>
      </xdr:nvSpPr>
      <xdr:spPr bwMode="auto">
        <a:xfrm>
          <a:off x="5372100" y="6724650"/>
          <a:ext cx="31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39</xdr:row>
      <xdr:rowOff>85725</xdr:rowOff>
    </xdr:from>
    <xdr:to>
      <xdr:col>4</xdr:col>
      <xdr:colOff>0</xdr:colOff>
      <xdr:row>41</xdr:row>
      <xdr:rowOff>104775</xdr:rowOff>
    </xdr:to>
    <xdr:sp macro="" textlink="">
      <xdr:nvSpPr>
        <xdr:cNvPr id="1710" name="Line 21"/>
        <xdr:cNvSpPr>
          <a:spLocks noChangeShapeType="1"/>
        </xdr:cNvSpPr>
      </xdr:nvSpPr>
      <xdr:spPr bwMode="auto">
        <a:xfrm>
          <a:off x="5372100" y="7239000"/>
          <a:ext cx="31432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809625</xdr:colOff>
      <xdr:row>41</xdr:row>
      <xdr:rowOff>0</xdr:rowOff>
    </xdr:from>
    <xdr:to>
      <xdr:col>3</xdr:col>
      <xdr:colOff>304800</xdr:colOff>
      <xdr:row>41</xdr:row>
      <xdr:rowOff>0</xdr:rowOff>
    </xdr:to>
    <xdr:sp macro="" textlink="">
      <xdr:nvSpPr>
        <xdr:cNvPr id="1711" name="Line 22"/>
        <xdr:cNvSpPr>
          <a:spLocks noChangeShapeType="1"/>
        </xdr:cNvSpPr>
      </xdr:nvSpPr>
      <xdr:spPr bwMode="auto">
        <a:xfrm>
          <a:off x="5362575" y="7486650"/>
          <a:ext cx="31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76200</xdr:rowOff>
    </xdr:from>
    <xdr:to>
      <xdr:col>4</xdr:col>
      <xdr:colOff>0</xdr:colOff>
      <xdr:row>21</xdr:row>
      <xdr:rowOff>76200</xdr:rowOff>
    </xdr:to>
    <xdr:sp macro="" textlink="">
      <xdr:nvSpPr>
        <xdr:cNvPr id="1712" name="Line 23"/>
        <xdr:cNvSpPr>
          <a:spLocks noChangeShapeType="1"/>
        </xdr:cNvSpPr>
      </xdr:nvSpPr>
      <xdr:spPr bwMode="auto">
        <a:xfrm>
          <a:off x="5372100" y="3876675"/>
          <a:ext cx="31432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85725</xdr:rowOff>
    </xdr:from>
    <xdr:to>
      <xdr:col>4</xdr:col>
      <xdr:colOff>0</xdr:colOff>
      <xdr:row>22</xdr:row>
      <xdr:rowOff>76200</xdr:rowOff>
    </xdr:to>
    <xdr:sp macro="" textlink="">
      <xdr:nvSpPr>
        <xdr:cNvPr id="1713" name="Line 24"/>
        <xdr:cNvSpPr>
          <a:spLocks noChangeShapeType="1"/>
        </xdr:cNvSpPr>
      </xdr:nvSpPr>
      <xdr:spPr bwMode="auto">
        <a:xfrm flipV="1">
          <a:off x="5372100" y="4219575"/>
          <a:ext cx="31432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800100</xdr:colOff>
      <xdr:row>40</xdr:row>
      <xdr:rowOff>66675</xdr:rowOff>
    </xdr:from>
    <xdr:to>
      <xdr:col>4</xdr:col>
      <xdr:colOff>9525</xdr:colOff>
      <xdr:row>41</xdr:row>
      <xdr:rowOff>114300</xdr:rowOff>
    </xdr:to>
    <xdr:sp macro="" textlink="">
      <xdr:nvSpPr>
        <xdr:cNvPr id="1714" name="Line 25"/>
        <xdr:cNvSpPr>
          <a:spLocks noChangeShapeType="1"/>
        </xdr:cNvSpPr>
      </xdr:nvSpPr>
      <xdr:spPr bwMode="auto">
        <a:xfrm>
          <a:off x="5353050" y="7381875"/>
          <a:ext cx="34290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61</xdr:row>
      <xdr:rowOff>38100</xdr:rowOff>
    </xdr:from>
    <xdr:to>
      <xdr:col>4</xdr:col>
      <xdr:colOff>723900</xdr:colOff>
      <xdr:row>87</xdr:row>
      <xdr:rowOff>28575</xdr:rowOff>
    </xdr:to>
    <xdr:sp macro="" textlink="">
      <xdr:nvSpPr>
        <xdr:cNvPr id="2" name="TextBox 1"/>
        <xdr:cNvSpPr txBox="1"/>
      </xdr:nvSpPr>
      <xdr:spPr>
        <a:xfrm>
          <a:off x="28575" y="10086975"/>
          <a:ext cx="6381750" cy="19335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</xdr:txBody>
    </xdr:sp>
    <xdr:clientData/>
  </xdr:twoCellAnchor>
  <xdr:twoCellAnchor>
    <xdr:from>
      <xdr:col>0</xdr:col>
      <xdr:colOff>28575</xdr:colOff>
      <xdr:row>90</xdr:row>
      <xdr:rowOff>38100</xdr:rowOff>
    </xdr:from>
    <xdr:to>
      <xdr:col>4</xdr:col>
      <xdr:colOff>723900</xdr:colOff>
      <xdr:row>116</xdr:row>
      <xdr:rowOff>28575</xdr:rowOff>
    </xdr:to>
    <xdr:sp macro="" textlink="">
      <xdr:nvSpPr>
        <xdr:cNvPr id="25" name="TextBox 24"/>
        <xdr:cNvSpPr txBox="1"/>
      </xdr:nvSpPr>
      <xdr:spPr>
        <a:xfrm>
          <a:off x="28575" y="10233991"/>
          <a:ext cx="6385477" cy="197830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2"/>
  <sheetViews>
    <sheetView tabSelected="1" view="pageLayout" zoomScale="115" zoomScaleNormal="100" zoomScaleSheetLayoutView="115" zoomScalePageLayoutView="115" workbookViewId="0">
      <selection activeCell="A59" sqref="A59:D59"/>
    </sheetView>
  </sheetViews>
  <sheetFormatPr defaultRowHeight="12.75" x14ac:dyDescent="0.2"/>
  <cols>
    <col min="1" max="1" width="38.140625" customWidth="1"/>
    <col min="2" max="2" width="30.140625" customWidth="1"/>
    <col min="3" max="3" width="12.28515625" customWidth="1"/>
    <col min="4" max="4" width="4.7109375" customWidth="1"/>
    <col min="5" max="5" width="11" customWidth="1"/>
  </cols>
  <sheetData>
    <row r="1" spans="1:5" ht="15.75" x14ac:dyDescent="0.25">
      <c r="A1" s="49" t="s">
        <v>21</v>
      </c>
      <c r="B1" s="50"/>
      <c r="C1" s="50"/>
      <c r="D1" s="50"/>
      <c r="E1" s="50"/>
    </row>
    <row r="2" spans="1:5" x14ac:dyDescent="0.2">
      <c r="A2" s="1"/>
      <c r="B2" s="1"/>
      <c r="C2" s="2"/>
      <c r="D2" s="2"/>
      <c r="E2" s="2"/>
    </row>
    <row r="3" spans="1:5" x14ac:dyDescent="0.2">
      <c r="A3" s="4" t="s">
        <v>47</v>
      </c>
      <c r="B3" s="4"/>
      <c r="C3" s="4"/>
      <c r="D3" s="4"/>
      <c r="E3" s="4"/>
    </row>
    <row r="4" spans="1:5" x14ac:dyDescent="0.2">
      <c r="A4" s="6"/>
      <c r="B4" s="6"/>
      <c r="C4" s="6"/>
      <c r="D4" s="6"/>
      <c r="E4" s="6"/>
    </row>
    <row r="5" spans="1:5" x14ac:dyDescent="0.2">
      <c r="A5" s="14" t="s">
        <v>46</v>
      </c>
      <c r="B5" s="47" t="s">
        <v>53</v>
      </c>
      <c r="C5" s="5"/>
    </row>
    <row r="6" spans="1:5" x14ac:dyDescent="0.2">
      <c r="A6" s="15" t="s">
        <v>1</v>
      </c>
      <c r="B6" s="3"/>
      <c r="C6" s="2"/>
    </row>
    <row r="7" spans="1:5" x14ac:dyDescent="0.2">
      <c r="A7" s="15" t="s">
        <v>2</v>
      </c>
      <c r="B7" s="29"/>
      <c r="C7" s="2"/>
    </row>
    <row r="8" spans="1:5" x14ac:dyDescent="0.2">
      <c r="A8" s="15" t="s">
        <v>3</v>
      </c>
      <c r="B8" s="3"/>
      <c r="C8" s="2"/>
    </row>
    <row r="9" spans="1:5" s="6" customFormat="1" x14ac:dyDescent="0.2">
      <c r="A9" s="15" t="s">
        <v>4</v>
      </c>
      <c r="B9" s="3"/>
      <c r="C9" s="2"/>
      <c r="D9" s="2"/>
      <c r="E9" s="2"/>
    </row>
    <row r="10" spans="1:5" x14ac:dyDescent="0.2">
      <c r="A10" s="15" t="s">
        <v>0</v>
      </c>
      <c r="B10" s="47" t="s">
        <v>54</v>
      </c>
      <c r="C10" s="2"/>
      <c r="D10" s="2"/>
      <c r="E10" s="2"/>
    </row>
    <row r="11" spans="1:5" ht="14.25" customHeight="1" x14ac:dyDescent="0.2">
      <c r="A11" s="15" t="s">
        <v>5</v>
      </c>
      <c r="B11" s="3"/>
      <c r="C11" s="2"/>
      <c r="D11" s="2"/>
      <c r="E11" s="2"/>
    </row>
    <row r="12" spans="1:5" ht="16.5" customHeight="1" x14ac:dyDescent="0.2">
      <c r="A12" s="15" t="s">
        <v>23</v>
      </c>
      <c r="B12" s="3"/>
      <c r="C12" s="27" t="s">
        <v>8</v>
      </c>
      <c r="D12" s="15"/>
      <c r="E12" s="2"/>
    </row>
    <row r="13" spans="1:5" s="11" customFormat="1" ht="30" customHeight="1" x14ac:dyDescent="0.2">
      <c r="A13" s="16" t="s">
        <v>6</v>
      </c>
      <c r="B13" s="10"/>
      <c r="C13" s="12"/>
      <c r="D13" s="23"/>
      <c r="E13" s="13"/>
    </row>
    <row r="14" spans="1:5" s="11" customFormat="1" ht="30" customHeight="1" x14ac:dyDescent="0.2">
      <c r="A14" s="16" t="s">
        <v>22</v>
      </c>
      <c r="B14" s="10"/>
      <c r="C14" s="12"/>
      <c r="D14" s="23"/>
      <c r="E14" s="13"/>
    </row>
    <row r="15" spans="1:5" s="11" customFormat="1" ht="27" customHeight="1" x14ac:dyDescent="0.2">
      <c r="A15" s="16" t="s">
        <v>7</v>
      </c>
      <c r="B15" s="10"/>
      <c r="C15" s="12"/>
      <c r="D15" s="23"/>
      <c r="E15" s="13"/>
    </row>
    <row r="17" spans="1:5" x14ac:dyDescent="0.2">
      <c r="A17" s="2"/>
      <c r="B17" s="2"/>
      <c r="C17" s="22" t="s">
        <v>9</v>
      </c>
      <c r="D17" s="22"/>
      <c r="E17" s="18" t="s">
        <v>10</v>
      </c>
    </row>
    <row r="18" spans="1:5" x14ac:dyDescent="0.2">
      <c r="A18" s="2"/>
      <c r="B18" s="2"/>
      <c r="C18" s="22" t="s">
        <v>32</v>
      </c>
      <c r="D18" s="22"/>
      <c r="E18" s="18" t="s">
        <v>33</v>
      </c>
    </row>
    <row r="19" spans="1:5" x14ac:dyDescent="0.2">
      <c r="A19" s="21" t="s">
        <v>34</v>
      </c>
      <c r="B19" t="s">
        <v>39</v>
      </c>
      <c r="C19" s="19"/>
      <c r="D19" s="19"/>
      <c r="E19" s="24">
        <v>0.45</v>
      </c>
    </row>
    <row r="20" spans="1:5" x14ac:dyDescent="0.2">
      <c r="A20" s="17" t="s">
        <v>11</v>
      </c>
      <c r="B20" s="2"/>
      <c r="C20" s="20"/>
      <c r="D20" s="25"/>
    </row>
    <row r="21" spans="1:5" ht="13.5" thickBot="1" x14ac:dyDescent="0.25">
      <c r="A21" s="17" t="s">
        <v>12</v>
      </c>
      <c r="B21" s="2"/>
      <c r="C21" s="20"/>
      <c r="D21" s="25"/>
    </row>
    <row r="22" spans="1:5" ht="14.25" thickTop="1" thickBot="1" x14ac:dyDescent="0.25">
      <c r="A22" s="17" t="s">
        <v>13</v>
      </c>
      <c r="B22" s="2"/>
      <c r="C22" s="20"/>
      <c r="D22" s="25"/>
      <c r="E22" s="30">
        <f>(C20+C21+C22+C23+C24+C25)/6</f>
        <v>0</v>
      </c>
    </row>
    <row r="23" spans="1:5" ht="13.5" thickTop="1" x14ac:dyDescent="0.2">
      <c r="A23" s="17" t="s">
        <v>29</v>
      </c>
      <c r="B23" s="2"/>
      <c r="C23" s="20"/>
      <c r="D23" s="25"/>
      <c r="E23" s="45" t="str">
        <f>IF(ROUND(E22,1)&lt;5,"Partially failed","")</f>
        <v>Partially failed</v>
      </c>
    </row>
    <row r="24" spans="1:5" x14ac:dyDescent="0.2">
      <c r="A24" s="17" t="s">
        <v>30</v>
      </c>
      <c r="B24" s="2"/>
      <c r="C24" s="20"/>
      <c r="D24" s="25"/>
      <c r="E24" s="18"/>
    </row>
    <row r="25" spans="1:5" x14ac:dyDescent="0.2">
      <c r="A25" s="26" t="s">
        <v>31</v>
      </c>
      <c r="B25" s="2"/>
      <c r="C25" s="20"/>
      <c r="D25" s="25"/>
    </row>
    <row r="26" spans="1:5" x14ac:dyDescent="0.2">
      <c r="A26" s="2"/>
      <c r="B26" s="2"/>
      <c r="C26" s="22"/>
      <c r="D26" s="22"/>
      <c r="E26" s="18"/>
    </row>
    <row r="27" spans="1:5" x14ac:dyDescent="0.2">
      <c r="A27" s="21" t="s">
        <v>35</v>
      </c>
      <c r="B27" t="s">
        <v>38</v>
      </c>
      <c r="C27" s="19"/>
      <c r="D27" s="19"/>
      <c r="E27" s="24">
        <v>0.45</v>
      </c>
    </row>
    <row r="28" spans="1:5" x14ac:dyDescent="0.2">
      <c r="A28" s="17" t="s">
        <v>19</v>
      </c>
      <c r="B28" s="5"/>
      <c r="C28" s="20"/>
      <c r="D28" s="25"/>
      <c r="E28" s="18"/>
    </row>
    <row r="29" spans="1:5" ht="13.5" thickBot="1" x14ac:dyDescent="0.25">
      <c r="A29" s="17" t="s">
        <v>14</v>
      </c>
      <c r="B29" s="5"/>
      <c r="C29" s="20"/>
      <c r="D29" s="25"/>
      <c r="E29" s="18"/>
    </row>
    <row r="30" spans="1:5" ht="14.25" thickTop="1" thickBot="1" x14ac:dyDescent="0.25">
      <c r="A30" s="17" t="s">
        <v>24</v>
      </c>
      <c r="B30" s="5"/>
      <c r="C30" s="20"/>
      <c r="D30" s="25"/>
      <c r="E30" s="30">
        <f>(C28+C29+C30+C31+C32+C33)/6</f>
        <v>0</v>
      </c>
    </row>
    <row r="31" spans="1:5" ht="13.5" thickTop="1" x14ac:dyDescent="0.2">
      <c r="A31" s="17" t="s">
        <v>25</v>
      </c>
      <c r="B31" s="5"/>
      <c r="C31" s="20"/>
      <c r="D31" s="25"/>
      <c r="E31" s="45" t="str">
        <f>IF(ROUND(E30,1)&lt;5.5,"Partially failed","")</f>
        <v>Partially failed</v>
      </c>
    </row>
    <row r="32" spans="1:5" x14ac:dyDescent="0.2">
      <c r="A32" s="17" t="s">
        <v>26</v>
      </c>
      <c r="B32" s="5"/>
      <c r="C32" s="20"/>
      <c r="D32" s="25"/>
    </row>
    <row r="33" spans="1:5" x14ac:dyDescent="0.2">
      <c r="A33" s="17" t="s">
        <v>15</v>
      </c>
      <c r="B33" s="2"/>
      <c r="C33" s="20"/>
      <c r="D33" s="25"/>
      <c r="E33" s="18"/>
    </row>
    <row r="35" spans="1:5" x14ac:dyDescent="0.2">
      <c r="A35" s="21" t="s">
        <v>36</v>
      </c>
      <c r="B35" t="s">
        <v>39</v>
      </c>
      <c r="C35" s="18"/>
      <c r="D35" s="18"/>
      <c r="E35" s="24">
        <v>0.05</v>
      </c>
    </row>
    <row r="36" spans="1:5" ht="13.5" thickBot="1" x14ac:dyDescent="0.25">
      <c r="A36" s="17" t="s">
        <v>20</v>
      </c>
      <c r="B36" s="2"/>
      <c r="C36" s="20"/>
      <c r="D36" s="25"/>
      <c r="E36" s="18"/>
    </row>
    <row r="37" spans="1:5" ht="14.25" thickTop="1" thickBot="1" x14ac:dyDescent="0.25">
      <c r="A37" s="17" t="s">
        <v>16</v>
      </c>
      <c r="B37" s="2"/>
      <c r="C37" s="20"/>
      <c r="D37" s="25"/>
      <c r="E37" s="30">
        <f>(C36+C37)/2</f>
        <v>0</v>
      </c>
    </row>
    <row r="38" spans="1:5" ht="13.5" thickTop="1" x14ac:dyDescent="0.2">
      <c r="A38" s="17"/>
      <c r="B38" s="2"/>
      <c r="C38" s="18"/>
      <c r="D38" s="18"/>
      <c r="E38" s="45" t="str">
        <f>IF(ROUND(E37,1)&lt;5,"Partially failed","")</f>
        <v>Partially failed</v>
      </c>
    </row>
    <row r="39" spans="1:5" x14ac:dyDescent="0.2">
      <c r="A39" s="21" t="s">
        <v>37</v>
      </c>
      <c r="B39" t="s">
        <v>39</v>
      </c>
      <c r="C39" s="18"/>
      <c r="D39" s="18"/>
      <c r="E39" s="24">
        <v>0.05</v>
      </c>
    </row>
    <row r="40" spans="1:5" x14ac:dyDescent="0.2">
      <c r="A40" s="17" t="s">
        <v>17</v>
      </c>
      <c r="B40" s="2"/>
      <c r="C40" s="20"/>
      <c r="D40" s="25"/>
      <c r="E40" s="18"/>
    </row>
    <row r="41" spans="1:5" ht="13.5" thickBot="1" x14ac:dyDescent="0.25">
      <c r="A41" s="17" t="s">
        <v>18</v>
      </c>
      <c r="B41" s="2"/>
      <c r="C41" s="20"/>
      <c r="D41" s="25"/>
      <c r="E41" s="28"/>
    </row>
    <row r="42" spans="1:5" ht="14.25" thickTop="1" thickBot="1" x14ac:dyDescent="0.25">
      <c r="A42" s="17"/>
      <c r="B42" s="2"/>
      <c r="C42" s="7"/>
      <c r="D42" s="25"/>
      <c r="E42" s="30">
        <f>(C40+C41)/2</f>
        <v>0</v>
      </c>
    </row>
    <row r="43" spans="1:5" ht="13.5" thickTop="1" x14ac:dyDescent="0.2">
      <c r="A43" s="36" t="s">
        <v>45</v>
      </c>
      <c r="B43" s="2"/>
      <c r="C43" s="2"/>
      <c r="D43" s="7"/>
      <c r="E43" s="45" t="str">
        <f>IF(ROUND(E42,1)&lt;5,"Partially failed","")</f>
        <v>Partially failed</v>
      </c>
    </row>
    <row r="44" spans="1:5" ht="15.75" thickBot="1" x14ac:dyDescent="0.3">
      <c r="A44" s="44" t="str">
        <f>IF(E19+E27+E35+E39=100%," ","Sum of relative weights is not 100")</f>
        <v xml:space="preserve"> </v>
      </c>
      <c r="D44" s="2"/>
      <c r="E44" s="46" t="str">
        <f>IF(OR(E23="Partially failed",E31="Partially failed",E38="Partially failed",E43="Partially failed"), "NOT ALL REQUIREMENTS MET - PARTIALLY FAILED", "")</f>
        <v>NOT ALL REQUIREMENTS MET - PARTIALLY FAILED</v>
      </c>
    </row>
    <row r="45" spans="1:5" ht="14.25" thickTop="1" thickBot="1" x14ac:dyDescent="0.25">
      <c r="A45" s="17"/>
      <c r="B45" s="31" t="s">
        <v>40</v>
      </c>
      <c r="C45" s="32"/>
      <c r="D45" s="32"/>
      <c r="E45" s="33">
        <f>ROUND((E19*E22+E27*E30+E35*E37+E39*E42),2)</f>
        <v>0</v>
      </c>
    </row>
    <row r="46" spans="1:5" ht="14.25" thickTop="1" thickBot="1" x14ac:dyDescent="0.25">
      <c r="A46" s="17"/>
      <c r="D46" s="2"/>
    </row>
    <row r="47" spans="1:5" ht="14.25" thickTop="1" thickBot="1" x14ac:dyDescent="0.25">
      <c r="A47" s="17"/>
      <c r="B47" s="31" t="s">
        <v>42</v>
      </c>
      <c r="C47" s="32"/>
      <c r="D47" s="32"/>
      <c r="E47" s="35">
        <f>IF(E45&gt;=6,MROUND(E45,0.5),ROUND(E45,0))</f>
        <v>0</v>
      </c>
    </row>
    <row r="48" spans="1:5" ht="14.25" thickTop="1" thickBot="1" x14ac:dyDescent="0.25">
      <c r="A48" s="17"/>
      <c r="B48" s="17"/>
      <c r="C48" s="17"/>
      <c r="D48" s="17"/>
      <c r="E48" s="19" t="str">
        <f>IF(OR(ROUND(E47,1)&lt;5.5,E44="NOT ALL REQUIREMENTS MET - PARTIALLY FAILED"),"Failed","Passed")</f>
        <v>Failed</v>
      </c>
    </row>
    <row r="49" spans="1:6" ht="14.25" thickTop="1" thickBot="1" x14ac:dyDescent="0.25">
      <c r="A49" s="21" t="s">
        <v>55</v>
      </c>
      <c r="B49" s="17" t="s">
        <v>50</v>
      </c>
      <c r="C49" s="17"/>
      <c r="D49" s="17"/>
      <c r="E49" s="48"/>
    </row>
    <row r="50" spans="1:6" ht="14.25" thickTop="1" thickBot="1" x14ac:dyDescent="0.25">
      <c r="A50" s="21" t="s">
        <v>52</v>
      </c>
      <c r="B50" s="17" t="s">
        <v>57</v>
      </c>
      <c r="C50" s="17"/>
      <c r="D50" s="17"/>
      <c r="E50" s="48"/>
    </row>
    <row r="51" spans="1:6" ht="14.25" thickTop="1" thickBot="1" x14ac:dyDescent="0.25">
      <c r="A51" s="17"/>
      <c r="B51" s="17" t="s">
        <v>56</v>
      </c>
      <c r="C51" s="17"/>
      <c r="D51" s="17"/>
      <c r="E51" s="48"/>
    </row>
    <row r="52" spans="1:6" ht="14.25" thickTop="1" thickBot="1" x14ac:dyDescent="0.25">
      <c r="A52" s="17"/>
      <c r="B52" s="17" t="s">
        <v>51</v>
      </c>
      <c r="C52" s="17"/>
      <c r="D52" s="17"/>
      <c r="E52" s="48"/>
    </row>
    <row r="53" spans="1:6" ht="13.5" thickTop="1" x14ac:dyDescent="0.2">
      <c r="A53" s="17"/>
      <c r="B53" s="17"/>
      <c r="C53" s="17"/>
      <c r="D53" s="17"/>
      <c r="E53" s="19"/>
    </row>
    <row r="54" spans="1:6" x14ac:dyDescent="0.2">
      <c r="A54" s="36" t="s">
        <v>43</v>
      </c>
      <c r="B54" s="36"/>
      <c r="C54" s="36"/>
    </row>
    <row r="55" spans="1:6" x14ac:dyDescent="0.2">
      <c r="A55" s="15" t="s">
        <v>41</v>
      </c>
      <c r="B55" s="17"/>
      <c r="C55" s="17"/>
      <c r="D55" s="17"/>
      <c r="E55" s="19"/>
    </row>
    <row r="56" spans="1:6" x14ac:dyDescent="0.2">
      <c r="A56" s="34" t="s">
        <v>44</v>
      </c>
      <c r="B56" s="2"/>
      <c r="C56" s="2"/>
      <c r="D56" s="9"/>
    </row>
    <row r="57" spans="1:6" x14ac:dyDescent="0.2">
      <c r="A57" s="38"/>
      <c r="B57" s="39"/>
      <c r="C57" s="40"/>
      <c r="D57" s="40"/>
      <c r="E57" s="37"/>
      <c r="F57" s="41"/>
    </row>
    <row r="58" spans="1:6" x14ac:dyDescent="0.2">
      <c r="A58" s="42" t="s">
        <v>48</v>
      </c>
      <c r="B58" s="43"/>
      <c r="C58" s="43"/>
      <c r="D58" s="40"/>
      <c r="E58" s="37"/>
      <c r="F58" s="41"/>
    </row>
    <row r="59" spans="1:6" x14ac:dyDescent="0.2">
      <c r="A59" s="42" t="s">
        <v>49</v>
      </c>
      <c r="B59" s="42"/>
      <c r="C59" s="43"/>
      <c r="D59" s="40"/>
      <c r="E59" s="37"/>
      <c r="F59" s="41"/>
    </row>
    <row r="60" spans="1:6" x14ac:dyDescent="0.2">
      <c r="A60" s="38"/>
      <c r="B60" s="39"/>
      <c r="C60" s="40"/>
      <c r="D60" s="40"/>
      <c r="E60" s="37"/>
      <c r="F60" s="41"/>
    </row>
    <row r="61" spans="1:6" x14ac:dyDescent="0.2">
      <c r="A61" s="21" t="s">
        <v>27</v>
      </c>
    </row>
    <row r="62" spans="1:6" x14ac:dyDescent="0.2">
      <c r="A62" s="17"/>
      <c r="B62" s="2"/>
      <c r="C62" s="2"/>
    </row>
    <row r="63" spans="1:6" x14ac:dyDescent="0.2">
      <c r="A63" s="17"/>
      <c r="B63" s="8"/>
      <c r="C63" s="8"/>
      <c r="D63" s="2"/>
      <c r="E63" s="2"/>
    </row>
    <row r="65" spans="1:5" x14ac:dyDescent="0.2">
      <c r="A65" s="8"/>
      <c r="B65" s="2"/>
      <c r="C65" s="2"/>
      <c r="D65" s="8"/>
      <c r="E65" s="8"/>
    </row>
    <row r="66" spans="1:5" x14ac:dyDescent="0.2">
      <c r="A66" s="8"/>
      <c r="D66" s="2"/>
      <c r="E66" s="2"/>
    </row>
    <row r="67" spans="1:5" x14ac:dyDescent="0.2">
      <c r="A67" s="2"/>
    </row>
    <row r="89" spans="1:6" x14ac:dyDescent="0.2">
      <c r="A89" s="38"/>
      <c r="B89" s="39"/>
      <c r="C89" s="40"/>
      <c r="D89" s="40"/>
      <c r="E89" s="37"/>
      <c r="F89" s="41"/>
    </row>
    <row r="90" spans="1:6" x14ac:dyDescent="0.2">
      <c r="A90" s="21" t="s">
        <v>28</v>
      </c>
    </row>
    <row r="91" spans="1:6" x14ac:dyDescent="0.2">
      <c r="A91" s="17"/>
      <c r="B91" s="2"/>
      <c r="C91" s="2"/>
    </row>
    <row r="92" spans="1:6" x14ac:dyDescent="0.2">
      <c r="A92" s="17"/>
      <c r="B92" s="8"/>
      <c r="C92" s="8"/>
      <c r="D92" s="2"/>
      <c r="E92" s="2"/>
    </row>
    <row r="94" spans="1:6" x14ac:dyDescent="0.2">
      <c r="A94" s="8"/>
      <c r="B94" s="2"/>
      <c r="C94" s="2"/>
      <c r="D94" s="8"/>
      <c r="E94" s="8"/>
    </row>
    <row r="95" spans="1:6" x14ac:dyDescent="0.2">
      <c r="A95" s="8"/>
      <c r="D95" s="2"/>
      <c r="E95" s="2"/>
    </row>
    <row r="96" spans="1:6" x14ac:dyDescent="0.2">
      <c r="A96" s="2"/>
    </row>
    <row r="118" spans="1:5" ht="12" customHeight="1" x14ac:dyDescent="0.2">
      <c r="A118" s="8"/>
      <c r="B118" s="8"/>
      <c r="C118" s="8"/>
      <c r="D118" s="8"/>
      <c r="E118" s="8"/>
    </row>
    <row r="119" spans="1:5" ht="12" customHeight="1" x14ac:dyDescent="0.2">
      <c r="A119" s="8"/>
      <c r="B119" s="8"/>
      <c r="C119" s="8"/>
      <c r="D119" s="8"/>
      <c r="E119" s="8"/>
    </row>
    <row r="120" spans="1:5" ht="12" customHeight="1" x14ac:dyDescent="0.2">
      <c r="A120" s="8"/>
      <c r="B120" s="8"/>
      <c r="C120" s="8"/>
      <c r="D120" s="8"/>
      <c r="E120" s="8"/>
    </row>
    <row r="121" spans="1:5" ht="12" customHeight="1" x14ac:dyDescent="0.2">
      <c r="A121" s="8"/>
      <c r="B121" s="8"/>
      <c r="C121" s="8"/>
      <c r="D121" s="8"/>
      <c r="E121" s="8"/>
    </row>
    <row r="122" spans="1:5" ht="12" customHeight="1" x14ac:dyDescent="0.2">
      <c r="A122" s="8"/>
      <c r="B122" s="8"/>
      <c r="C122" s="8"/>
      <c r="D122" s="8"/>
      <c r="E122" s="8"/>
    </row>
  </sheetData>
  <mergeCells count="1">
    <mergeCell ref="A1:E1"/>
  </mergeCells>
  <phoneticPr fontId="1" type="noConversion"/>
  <conditionalFormatting sqref="E49">
    <cfRule type="cellIs" dxfId="3" priority="8" operator="equal">
      <formula>UPPER("YES")</formula>
    </cfRule>
  </conditionalFormatting>
  <conditionalFormatting sqref="E50">
    <cfRule type="cellIs" dxfId="2" priority="3" operator="equal">
      <formula>UPPER("YES")</formula>
    </cfRule>
  </conditionalFormatting>
  <conditionalFormatting sqref="E51">
    <cfRule type="cellIs" dxfId="1" priority="2" operator="equal">
      <formula>UPPER("YES")</formula>
    </cfRule>
  </conditionalFormatting>
  <conditionalFormatting sqref="E52">
    <cfRule type="cellIs" dxfId="0" priority="1" operator="equal">
      <formula>UPPER("YES")</formula>
    </cfRule>
  </conditionalFormatting>
  <pageMargins left="0.74803149606299213" right="0.74803149606299213" top="0.39370078740157483" bottom="0.7583333333333333" header="0.51181102362204722" footer="0.51181102362204722"/>
  <pageSetup paperSize="9" scale="91" fitToHeight="0" orientation="portrait" r:id="rId1"/>
  <headerFooter alignWithMargins="0">
    <oddFooter>&amp;RHPP (version 13-3 / 15 July 2016)</oddFooter>
  </headerFooter>
  <rowBreaks count="1" manualBreakCount="1">
    <brk id="5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Wageningen 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Berentsen</dc:creator>
  <cp:lastModifiedBy>Bakker, Menno</cp:lastModifiedBy>
  <cp:lastPrinted>2016-07-15T13:26:40Z</cp:lastPrinted>
  <dcterms:created xsi:type="dcterms:W3CDTF">2006-02-02T10:16:46Z</dcterms:created>
  <dcterms:modified xsi:type="dcterms:W3CDTF">2016-07-15T15:19:13Z</dcterms:modified>
</cp:coreProperties>
</file>